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3 JUNTAS MUNICIPALES\"/>
    </mc:Choice>
  </mc:AlternateContent>
  <xr:revisionPtr revIDLastSave="0" documentId="13_ncr:1_{A29A9F8A-1ACE-4A76-A0E9-8DA97EFE9703}" xr6:coauthVersionLast="47" xr6:coauthVersionMax="47" xr10:uidLastSave="{00000000-0000-0000-0000-000000000000}"/>
  <bookViews>
    <workbookView xWindow="9345" yWindow="165" windowWidth="18030" windowHeight="15060" xr2:uid="{7358B1BE-F2EA-49F7-AFD0-A4DBCF2134AE}"/>
  </bookViews>
  <sheets>
    <sheet name="MAMANTEL" sheetId="1" r:id="rId1"/>
  </sheets>
  <externalReferences>
    <externalReference r:id="rId2"/>
  </externalReferences>
  <definedNames>
    <definedName name="_xlnm.Print_Area" localSheetId="0">MAMANTEL!$A$1:$T$26</definedName>
    <definedName name="_xlnm.Print_Titles" localSheetId="0">MAMANTEL!$1:$2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M18" i="1"/>
  <c r="M17" i="1"/>
  <c r="M16" i="1"/>
  <c r="M15" i="1"/>
  <c r="M8" i="1"/>
  <c r="K8" i="1"/>
  <c r="O8" i="1" s="1"/>
  <c r="M7" i="1"/>
  <c r="O7" i="1" s="1"/>
  <c r="K7" i="1"/>
  <c r="K9" i="1" s="1"/>
  <c r="L7" i="1" l="1"/>
  <c r="O9" i="1"/>
  <c r="N8" i="1"/>
  <c r="L9" i="1"/>
  <c r="N7" i="1"/>
  <c r="L8" i="1"/>
  <c r="M9" i="1"/>
  <c r="N9" i="1" s="1"/>
</calcChain>
</file>

<file path=xl/sharedStrings.xml><?xml version="1.0" encoding="utf-8"?>
<sst xmlns="http://schemas.openxmlformats.org/spreadsheetml/2006/main" count="82" uniqueCount="43">
  <si>
    <t>JUNTA MUNICIPAL DE MAMANTEL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</si>
  <si>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</si>
  <si>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</si>
  <si>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</si>
  <si>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</si>
  <si>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</si>
  <si>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</si>
  <si>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</si>
  <si>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</si>
  <si>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</si>
  <si>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</si>
  <si>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</si>
  <si>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</si>
  <si>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</si>
  <si>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</si>
  <si>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</si>
  <si>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</si>
  <si>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</si>
  <si>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</si>
  <si>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</si>
  <si>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GUADALUPE JANETH IZQUIERDO MORALES</t>
  </si>
  <si>
    <t>M</t>
  </si>
  <si>
    <t>MARICELA MEDINA MEDINA</t>
  </si>
  <si>
    <t xml:space="preserve">REGIDOR/A   </t>
  </si>
  <si>
    <t>ERNESTO HERNANDEZ LOPEZ</t>
  </si>
  <si>
    <t>H</t>
  </si>
  <si>
    <t>DAVID RODRIGUEZ CENTENO</t>
  </si>
  <si>
    <t>Nota: Solamente quienes están ejerciendo el cargo</t>
  </si>
  <si>
    <t>PVEM</t>
  </si>
  <si>
    <t>PATRICIA PALOMEQUE MORALES</t>
  </si>
  <si>
    <t>MILAGROS GUADALUPE CRUZ GARCIA</t>
  </si>
  <si>
    <t>PT</t>
  </si>
  <si>
    <t>ALEJANDRO LEYVA CORTES</t>
  </si>
  <si>
    <t>IGNACIO FELIX RAMIREZ</t>
  </si>
  <si>
    <t>INTEGRACIÓN POR PARTIDO POLÍTICO</t>
  </si>
  <si>
    <t xml:space="preserve">SÍNDICO/A   </t>
  </si>
  <si>
    <t>GLADYS VICTORIA MAGAÑA DAMIAN</t>
  </si>
  <si>
    <t>SOFIA DEARA GOMEZ</t>
  </si>
  <si>
    <t>PARTIDO POLÍTICO</t>
  </si>
  <si>
    <t>PRINCIPIO DE REPRESENTACIÓN PROPORCIONAL</t>
  </si>
  <si>
    <t>PARTIDO</t>
  </si>
  <si>
    <t>MOVIMIENTO CIUDADANO</t>
  </si>
  <si>
    <t>JORGE JESUS MAGAÑA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</si>
</sst>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DF68-4CAF-A85E-06EC4DEC44E4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DF68-4CAF-A85E-06EC4DEC44E4}"/>
              </c:ext>
            </c:extLst>
          </c:dPt>
          <c:dPt>
            <c:idx val="2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5-DF68-4CAF-A85E-06EC4DEC44E4}"/>
              </c:ext>
            </c:extLst>
          </c:dPt>
          <c:dPt>
            <c:idx val="3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7-DF68-4CAF-A85E-06EC4DEC44E4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DF68-4CAF-A85E-06EC4DEC44E4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DF68-4CAF-A85E-06EC4DEC44E4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DF68-4CAF-A85E-06EC4DEC44E4}"/>
              </c:ext>
            </c:extLst>
          </c:dPt>
          <c:dLbls>
            <c:dLbl>
              <c:idx val="0"/>
              <c:layout>
                <c:manualLayout>
                  <c:x val="-0.14176600745139079"/>
                  <c:y val="0.1170605518922200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68-4CAF-A85E-06EC4DEC44E4}"/>
                </c:ext>
              </c:extLst>
            </c:dLbl>
            <c:dLbl>
              <c:idx val="1"/>
              <c:layout>
                <c:manualLayout>
                  <c:x val="-0.1436309728253953"/>
                  <c:y val="-0.1603560818681170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68-4CAF-A85E-06EC4DEC44E4}"/>
                </c:ext>
              </c:extLst>
            </c:dLbl>
            <c:dLbl>
              <c:idx val="2"/>
              <c:layout>
                <c:manualLayout>
                  <c:x val="-0.18079192556918564"/>
                  <c:y val="-0.355996240894146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68-4CAF-A85E-06EC4DEC44E4}"/>
                </c:ext>
              </c:extLst>
            </c:dLbl>
            <c:dLbl>
              <c:idx val="3"/>
              <c:layout>
                <c:manualLayout>
                  <c:x val="0.24355939542610536"/>
                  <c:y val="-8.410256301385184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68-4CAF-A85E-06EC4DEC44E4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68-4CAF-A85E-06EC4DEC44E4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68-4CAF-A85E-06EC4DEC44E4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F68-4CAF-A85E-06EC4DEC4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MAMANTEL!$J$15:$J$18</c:f>
              <c:strCache>
                <c:ptCount val="4"/>
                <c:pt idx="0">
                  <c:v>PT</c:v>
                </c:pt>
                <c:pt idx="1">
                  <c:v>PVEM</c:v>
                </c:pt>
                <c:pt idx="2">
                  <c:v>MOVIMIENTO CIUDADANO</c:v>
                </c:pt>
                <c:pt idx="3">
                  <c:v>MORENA</c:v>
                </c:pt>
              </c:strCache>
            </c:strRef>
          </c:cat>
          <c:val>
            <c:numRef>
              <c:f>MAMANTEL!$M$15:$M$18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F68-4CAF-A85E-06EC4DEC44E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2D-4FD9-9D95-5C8A36504BDA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2D-4FD9-9D95-5C8A36504BDA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2D-4FD9-9D95-5C8A36504BDA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2D-4FD9-9D95-5C8A36504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(MAMANTEL!$L$4,MAMANTEL!$N$4)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(MAMANTEL!$L$9,MAMANTEL!$N$9)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2D-4FD9-9D95-5C8A36504BD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51880</xdr:colOff>
      <xdr:row>11</xdr:row>
      <xdr:rowOff>31296</xdr:rowOff>
    </xdr:from>
    <xdr:to>
      <xdr:col>20</xdr:col>
      <xdr:colOff>28574</xdr:colOff>
      <xdr:row>26</xdr:row>
      <xdr:rowOff>0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A9AF686A-4A07-4044-8768-13E91A44F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1</xdr:row>
      <xdr:rowOff>47625</xdr:rowOff>
    </xdr:from>
    <xdr:to>
      <xdr:col>19</xdr:col>
      <xdr:colOff>219075</xdr:colOff>
      <xdr:row>11</xdr:row>
      <xdr:rowOff>155029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6B29CB44-AEF8-4604-8B0F-9A7E86603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3</xdr:row>
      <xdr:rowOff>85725</xdr:rowOff>
    </xdr:from>
    <xdr:to>
      <xdr:col>0</xdr:col>
      <xdr:colOff>1314450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46C42511-73C2-49A3-8A4A-49515E366210}"/>
            </a:ext>
          </a:extLst>
        </xdr:cNvPr>
        <xdr:cNvGrpSpPr/>
      </xdr:nvGrpSpPr>
      <xdr:grpSpPr>
        <a:xfrm>
          <a:off x="200025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723999B5-1D36-DF28-5F6C-367A1482A6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BC2FA1DD-55B2-343D-CC25-84FBEB2B27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927B00FA-23B2-CDA7-50FF-DA7A5171BC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%20DEOEPAP\INFO\ESTADISTICA%20ELECTORAL\2025\07-Archivos\6%20INTEGRACI&#211;N\6.3%20JUNTAS%20MUNICIPALES\INTEGRACI&#211;N_Juntas%20Municipales%202024.xlsx" TargetMode="External"/><Relationship Id="rId1" Type="http://schemas.openxmlformats.org/officeDocument/2006/relationships/externalLinkPath" Target="INTEGRACI&#211;N_Juntas%20Municip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H"/>
      <sheetName val="TIXMUCUY"/>
      <sheetName val="ALFREDO V BONFIL"/>
      <sheetName val="HAMPOLOL"/>
      <sheetName val="BÉCAL"/>
      <sheetName val="NUNKINÍ"/>
      <sheetName val="ATASTA"/>
      <sheetName val="MAMANTEL"/>
      <sheetName val="SABANCUY"/>
      <sheetName val="HOOL"/>
      <sheetName val="SIHOCHAC"/>
      <sheetName val="CARRILLO PUERTO"/>
      <sheetName val="POMUCH"/>
      <sheetName val="BOLONCHÉN DE REJÓN"/>
      <sheetName val="DZIBALCHÉN"/>
      <sheetName val="UKUM"/>
      <sheetName val="TINÚN"/>
      <sheetName val="CENTENARIO"/>
      <sheetName val="DIVISIÓN DEL NORTE"/>
      <sheetName val="MIGUEL HIDALGO Y COSTILLA"/>
      <sheetName val="MONCLOVA"/>
      <sheetName val="CONSTITU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L4" t="str">
            <v>HOMBRES</v>
          </cell>
          <cell r="N4" t="str">
            <v>MUJERES</v>
          </cell>
        </row>
        <row r="9">
          <cell r="L9">
            <v>0.5</v>
          </cell>
          <cell r="N9">
            <v>0.5</v>
          </cell>
        </row>
        <row r="15">
          <cell r="J15" t="str">
            <v>PT</v>
          </cell>
          <cell r="M15">
            <v>0.16666666666666666</v>
          </cell>
        </row>
        <row r="16">
          <cell r="J16" t="str">
            <v>PVEM</v>
          </cell>
          <cell r="M16">
            <v>0.16666666666666666</v>
          </cell>
        </row>
        <row r="17">
          <cell r="J17" t="str">
            <v>MOVIMIENTO CIUDADANO</v>
          </cell>
          <cell r="M17">
            <v>0.16666666666666666</v>
          </cell>
        </row>
        <row r="18">
          <cell r="J18" t="str">
            <v>MORENA</v>
          </cell>
          <cell r="M18">
            <v>0.5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EE279-EC80-437F-B745-FDF7FA4B93D3}">
  <dimension ref="A1:AM28"/>
  <sheetViews>
    <sheetView tabSelected="1" view="pageBreakPreview" zoomScale="82" zoomScaleNormal="100" zoomScaleSheetLayoutView="82" workbookViewId="0">
      <selection activeCell="J20" sqref="J20"/>
    </sheetView>
  </sheetViews>
  <sheetFormatPr baseColWidth="10" defaultRowHeight="15" x14ac:dyDescent="0.25"/>
  <cols>
    <col min="1" max="1" width="21.28515625" style="11" customWidth="1"/>
    <col min="2" max="2" width="18.85546875" style="9" customWidth="1"/>
    <col min="3" max="3" width="36.5703125" style="9" customWidth="1"/>
    <col min="4" max="4" width="5" style="12" bestFit="1" customWidth="1"/>
    <col min="5" max="5" width="18.85546875" style="9" customWidth="1"/>
    <col min="6" max="6" width="36.5703125" style="10" customWidth="1"/>
    <col min="7" max="7" width="5" style="9" bestFit="1" customWidth="1"/>
    <col min="8" max="8" width="5" style="10" bestFit="1" customWidth="1"/>
    <col min="9" max="9" width="8.42578125" style="10" customWidth="1"/>
    <col min="10" max="10" width="13" style="9" customWidth="1"/>
    <col min="11" max="11" width="8.85546875" style="10" bestFit="1" customWidth="1"/>
    <col min="12" max="12" width="11.5703125" style="9" bestFit="1" customWidth="1"/>
    <col min="13" max="13" width="13.7109375" style="10" bestFit="1" customWidth="1"/>
    <col min="14" max="14" width="8.28515625" style="9" customWidth="1"/>
    <col min="15" max="15" width="6.28515625" style="10" bestFit="1" customWidth="1"/>
    <col min="16" max="16" width="10.140625" style="9" customWidth="1"/>
    <col min="17" max="17" width="14.85546875" style="10" customWidth="1"/>
    <col min="18" max="18" width="10.140625" style="9" customWidth="1"/>
    <col min="19" max="19" width="14.85546875" style="10" customWidth="1"/>
    <col min="20" max="20" width="10.140625" style="9" customWidth="1"/>
    <col min="21" max="21" width="14.85546875" style="10" customWidth="1"/>
    <col min="22" max="22" width="10.140625" style="9" customWidth="1"/>
    <col min="23" max="23" width="14.85546875" style="10" customWidth="1"/>
    <col min="24" max="24" width="10.140625" style="9" customWidth="1"/>
    <col min="25" max="25" width="14.85546875" style="10" customWidth="1"/>
    <col min="26" max="26" width="10.140625" style="9" customWidth="1"/>
    <col min="27" max="27" width="14.85546875" style="10" customWidth="1"/>
    <col min="28" max="28" width="10.140625" style="9" customWidth="1"/>
    <col min="29" max="29" width="14.85546875" style="10" customWidth="1"/>
    <col min="30" max="30" width="10.140625" style="9" customWidth="1"/>
    <col min="31" max="31" width="14.85546875" style="10" customWidth="1"/>
    <col min="32" max="32" width="10.140625" style="9" customWidth="1"/>
    <col min="33" max="33" width="14.85546875" style="10" customWidth="1"/>
    <col min="34" max="34" width="10.140625" style="9" customWidth="1"/>
    <col min="35" max="35" width="14.85546875" style="10" customWidth="1"/>
    <col min="36" max="36" width="10.140625" style="9" customWidth="1"/>
    <col min="37" max="37" width="15.7109375" style="9" customWidth="1"/>
    <col min="38" max="38" width="12.7109375" style="9" customWidth="1"/>
    <col min="39" max="39" width="19.42578125" style="10" customWidth="1"/>
  </cols>
  <sheetData>
    <row r="1" spans="1:39" s="3" customFormat="1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5" t="s">
        <v>1</v>
      </c>
      <c r="B3" s="5"/>
      <c r="C3" s="5"/>
      <c r="D3" s="5"/>
      <c r="E3" s="5"/>
      <c r="F3" s="5"/>
      <c r="G3" s="5"/>
      <c r="H3" s="6"/>
      <c r="I3" s="5" t="s">
        <v>2</v>
      </c>
      <c r="J3" s="5"/>
      <c r="K3" s="5"/>
      <c r="L3" s="5"/>
      <c r="M3" s="5"/>
      <c r="N3" s="7"/>
      <c r="O3" s="8"/>
    </row>
    <row r="4" spans="1:39" x14ac:dyDescent="0.25">
      <c r="H4" s="6"/>
      <c r="L4" s="13" t="s">
        <v>3</v>
      </c>
      <c r="M4" s="14"/>
      <c r="N4" s="13" t="s">
        <v>4</v>
      </c>
    </row>
    <row r="5" spans="1:39" x14ac:dyDescent="0.25">
      <c r="A5" s="15"/>
      <c r="B5" s="16" t="s">
        <v>5</v>
      </c>
      <c r="C5" s="16"/>
      <c r="D5" s="17"/>
      <c r="E5" s="14"/>
      <c r="F5" s="14"/>
      <c r="G5" s="15"/>
      <c r="H5" s="18"/>
      <c r="J5" s="19" t="s">
        <v>6</v>
      </c>
      <c r="K5" s="20" t="s">
        <v>3</v>
      </c>
      <c r="L5" s="20"/>
      <c r="M5" s="20" t="s">
        <v>4</v>
      </c>
      <c r="N5" s="20"/>
      <c r="O5" s="21" t="s">
        <v>7</v>
      </c>
    </row>
    <row r="6" spans="1:39" x14ac:dyDescent="0.25">
      <c r="A6" s="15"/>
      <c r="B6" s="22"/>
      <c r="C6" s="22"/>
      <c r="D6" s="17"/>
      <c r="E6" s="14"/>
      <c r="F6" s="14"/>
      <c r="G6" s="15"/>
      <c r="H6" s="18"/>
      <c r="J6" s="23"/>
      <c r="K6" s="24" t="s">
        <v>8</v>
      </c>
      <c r="L6" s="24" t="s">
        <v>9</v>
      </c>
      <c r="M6" s="24" t="s">
        <v>8</v>
      </c>
      <c r="N6" s="24" t="s">
        <v>9</v>
      </c>
      <c r="O6" s="25"/>
    </row>
    <row r="7" spans="1:39" x14ac:dyDescent="0.25">
      <c r="A7" s="26" t="s">
        <v>10</v>
      </c>
      <c r="B7" s="27" t="s">
        <v>11</v>
      </c>
      <c r="C7" s="28"/>
      <c r="D7" s="29"/>
      <c r="E7" s="27" t="s">
        <v>12</v>
      </c>
      <c r="F7" s="28"/>
      <c r="G7" s="29"/>
      <c r="H7" s="18"/>
      <c r="J7" s="30" t="s">
        <v>13</v>
      </c>
      <c r="K7" s="30">
        <f>COUNTIF(D9:D13,"H")</f>
        <v>2</v>
      </c>
      <c r="L7" s="31">
        <f>K7/$O7</f>
        <v>0.4</v>
      </c>
      <c r="M7" s="30">
        <f>COUNTIF(D9:D13,"M")</f>
        <v>3</v>
      </c>
      <c r="N7" s="31">
        <f>M7/$O7</f>
        <v>0.6</v>
      </c>
      <c r="O7" s="30">
        <f>SUM(K7,M7)</f>
        <v>5</v>
      </c>
    </row>
    <row r="8" spans="1:39" x14ac:dyDescent="0.25">
      <c r="A8" s="32"/>
      <c r="B8" s="33" t="s">
        <v>14</v>
      </c>
      <c r="C8" s="33" t="s">
        <v>15</v>
      </c>
      <c r="D8" s="34" t="s">
        <v>16</v>
      </c>
      <c r="E8" s="33" t="s">
        <v>14</v>
      </c>
      <c r="F8" s="33" t="s">
        <v>15</v>
      </c>
      <c r="G8" s="34" t="s">
        <v>16</v>
      </c>
      <c r="H8" s="18"/>
      <c r="J8" s="30" t="s">
        <v>17</v>
      </c>
      <c r="K8" s="30">
        <f>COUNTIF(D18,"H")</f>
        <v>1</v>
      </c>
      <c r="L8" s="31">
        <f>K8/$O8</f>
        <v>1</v>
      </c>
      <c r="M8" s="30">
        <f>COUNTIF(D18,"M")</f>
        <v>0</v>
      </c>
      <c r="N8" s="31">
        <f>M8/$O8</f>
        <v>0</v>
      </c>
      <c r="O8" s="30">
        <f>SUM(K8,M8)</f>
        <v>1</v>
      </c>
    </row>
    <row r="9" spans="1:39" x14ac:dyDescent="0.25">
      <c r="A9" s="35" t="s">
        <v>18</v>
      </c>
      <c r="B9" s="35" t="s">
        <v>19</v>
      </c>
      <c r="C9" s="35" t="s">
        <v>20</v>
      </c>
      <c r="D9" s="36" t="s">
        <v>21</v>
      </c>
      <c r="E9" s="35" t="s">
        <v>19</v>
      </c>
      <c r="F9" s="35" t="s">
        <v>22</v>
      </c>
      <c r="G9" s="36" t="s">
        <v>21</v>
      </c>
      <c r="H9" s="18"/>
      <c r="J9" s="37" t="s">
        <v>7</v>
      </c>
      <c r="K9" s="37">
        <f>SUM(K7:K8)</f>
        <v>3</v>
      </c>
      <c r="L9" s="38">
        <f>K9/O9</f>
        <v>0.5</v>
      </c>
      <c r="M9" s="37">
        <f t="shared" ref="M9" si="0">SUM(M7:M8)</f>
        <v>3</v>
      </c>
      <c r="N9" s="38">
        <f>M9/O9</f>
        <v>0.5</v>
      </c>
      <c r="O9" s="37">
        <f>SUM(O7,O8)</f>
        <v>6</v>
      </c>
    </row>
    <row r="10" spans="1:39" x14ac:dyDescent="0.25">
      <c r="A10" s="35" t="s">
        <v>23</v>
      </c>
      <c r="B10" s="35" t="s">
        <v>19</v>
      </c>
      <c r="C10" s="35" t="s">
        <v>24</v>
      </c>
      <c r="D10" s="36" t="s">
        <v>25</v>
      </c>
      <c r="E10" s="35" t="s">
        <v>19</v>
      </c>
      <c r="F10" s="35" t="s">
        <v>26</v>
      </c>
      <c r="G10" s="36" t="s">
        <v>25</v>
      </c>
      <c r="H10" s="18"/>
      <c r="J10" s="39" t="s">
        <v>27</v>
      </c>
      <c r="K10" s="14"/>
      <c r="L10" s="14"/>
      <c r="M10" s="14"/>
      <c r="N10" s="14"/>
      <c r="O10" s="14"/>
    </row>
    <row r="11" spans="1:39" x14ac:dyDescent="0.25">
      <c r="A11" s="35" t="s">
        <v>23</v>
      </c>
      <c r="B11" s="35" t="s">
        <v>28</v>
      </c>
      <c r="C11" s="35" t="s">
        <v>29</v>
      </c>
      <c r="D11" s="36" t="s">
        <v>21</v>
      </c>
      <c r="E11" s="35" t="s">
        <v>28</v>
      </c>
      <c r="F11" s="35" t="s">
        <v>30</v>
      </c>
      <c r="G11" s="36" t="s">
        <v>21</v>
      </c>
      <c r="H11" s="18"/>
    </row>
    <row r="12" spans="1:39" x14ac:dyDescent="0.25">
      <c r="A12" s="35" t="s">
        <v>23</v>
      </c>
      <c r="B12" s="35" t="s">
        <v>31</v>
      </c>
      <c r="C12" s="35" t="s">
        <v>32</v>
      </c>
      <c r="D12" s="36" t="s">
        <v>25</v>
      </c>
      <c r="E12" s="35" t="s">
        <v>31</v>
      </c>
      <c r="F12" s="35" t="s">
        <v>33</v>
      </c>
      <c r="G12" s="36" t="s">
        <v>25</v>
      </c>
      <c r="H12" s="18"/>
      <c r="I12" s="5" t="s">
        <v>34</v>
      </c>
      <c r="J12" s="5"/>
      <c r="K12" s="5"/>
      <c r="L12" s="5"/>
      <c r="M12" s="5"/>
    </row>
    <row r="13" spans="1:39" x14ac:dyDescent="0.25">
      <c r="A13" s="35" t="s">
        <v>35</v>
      </c>
      <c r="B13" s="35" t="s">
        <v>19</v>
      </c>
      <c r="C13" s="35" t="s">
        <v>36</v>
      </c>
      <c r="D13" s="36" t="s">
        <v>21</v>
      </c>
      <c r="E13" s="35" t="s">
        <v>19</v>
      </c>
      <c r="F13" s="35" t="s">
        <v>37</v>
      </c>
      <c r="G13" s="36" t="s">
        <v>21</v>
      </c>
      <c r="H13" s="18"/>
    </row>
    <row r="14" spans="1:39" x14ac:dyDescent="0.25">
      <c r="A14" s="40"/>
      <c r="B14" s="40"/>
      <c r="C14" s="40"/>
      <c r="D14" s="41"/>
      <c r="E14" s="40"/>
      <c r="F14" s="40"/>
      <c r="G14" s="41"/>
      <c r="H14" s="18"/>
      <c r="J14" s="42" t="s">
        <v>38</v>
      </c>
      <c r="K14" s="43"/>
      <c r="L14" s="44" t="s">
        <v>7</v>
      </c>
      <c r="M14" s="45" t="s">
        <v>9</v>
      </c>
    </row>
    <row r="15" spans="1:39" x14ac:dyDescent="0.25">
      <c r="A15" s="5" t="s">
        <v>39</v>
      </c>
      <c r="B15" s="5"/>
      <c r="C15" s="5"/>
      <c r="D15" s="5"/>
      <c r="E15" s="40"/>
      <c r="F15" s="40"/>
      <c r="G15" s="41"/>
      <c r="H15" s="18"/>
      <c r="J15" s="46" t="s">
        <v>31</v>
      </c>
      <c r="K15" s="47"/>
      <c r="L15" s="48">
        <v>1</v>
      </c>
      <c r="M15" s="49">
        <f>L15/$L$19</f>
        <v>0.16666666666666666</v>
      </c>
    </row>
    <row r="16" spans="1:39" x14ac:dyDescent="0.25">
      <c r="A16" s="50"/>
      <c r="B16" s="50"/>
      <c r="C16" s="50"/>
      <c r="D16" s="50"/>
      <c r="E16" s="40"/>
      <c r="F16" s="40"/>
      <c r="G16" s="41"/>
      <c r="H16" s="18"/>
      <c r="J16" s="46" t="s">
        <v>28</v>
      </c>
      <c r="K16" s="47"/>
      <c r="L16" s="48">
        <v>1</v>
      </c>
      <c r="M16" s="49">
        <f t="shared" ref="M16:M18" si="1">L16/$L$19</f>
        <v>0.16666666666666666</v>
      </c>
    </row>
    <row r="17" spans="1:13" x14ac:dyDescent="0.25">
      <c r="A17" s="51" t="s">
        <v>10</v>
      </c>
      <c r="B17" s="51" t="s">
        <v>40</v>
      </c>
      <c r="C17" s="33" t="s">
        <v>15</v>
      </c>
      <c r="D17" s="34" t="s">
        <v>16</v>
      </c>
      <c r="E17" s="40"/>
      <c r="F17" s="40"/>
      <c r="G17" s="41"/>
      <c r="H17" s="18"/>
      <c r="J17" s="46" t="s">
        <v>41</v>
      </c>
      <c r="K17" s="47"/>
      <c r="L17" s="48">
        <v>1</v>
      </c>
      <c r="M17" s="49">
        <f t="shared" si="1"/>
        <v>0.16666666666666666</v>
      </c>
    </row>
    <row r="18" spans="1:13" x14ac:dyDescent="0.25">
      <c r="A18" s="52" t="s">
        <v>23</v>
      </c>
      <c r="B18" s="52" t="s">
        <v>41</v>
      </c>
      <c r="C18" s="53" t="s">
        <v>42</v>
      </c>
      <c r="D18" s="30" t="s">
        <v>25</v>
      </c>
      <c r="E18" s="40"/>
      <c r="F18" s="40"/>
      <c r="G18" s="41"/>
      <c r="H18" s="18"/>
      <c r="J18" s="46" t="s">
        <v>19</v>
      </c>
      <c r="K18" s="47"/>
      <c r="L18" s="48">
        <v>3</v>
      </c>
      <c r="M18" s="49">
        <f t="shared" si="1"/>
        <v>0.5</v>
      </c>
    </row>
    <row r="19" spans="1:13" x14ac:dyDescent="0.25">
      <c r="A19" s="40"/>
      <c r="B19" s="40"/>
      <c r="C19" s="40"/>
      <c r="D19" s="41"/>
      <c r="E19" s="40"/>
      <c r="F19" s="40"/>
      <c r="G19" s="41"/>
      <c r="H19" s="18"/>
      <c r="J19" s="54" t="s">
        <v>7</v>
      </c>
      <c r="K19" s="55"/>
      <c r="L19" s="56">
        <f>SUM(L12:L18)</f>
        <v>6</v>
      </c>
      <c r="M19" s="57">
        <f>L19/L19</f>
        <v>1</v>
      </c>
    </row>
    <row r="20" spans="1:13" x14ac:dyDescent="0.25">
      <c r="E20" s="50"/>
      <c r="F20" s="50"/>
      <c r="G20" s="50"/>
      <c r="H20" s="6"/>
      <c r="J20" s="39" t="s">
        <v>27</v>
      </c>
      <c r="K20" s="58"/>
      <c r="L20" s="59"/>
      <c r="M20" s="60"/>
    </row>
    <row r="21" spans="1:13" x14ac:dyDescent="0.25">
      <c r="E21" s="50"/>
      <c r="F21" s="50"/>
      <c r="G21" s="50"/>
      <c r="H21" s="18"/>
    </row>
    <row r="22" spans="1:13" x14ac:dyDescent="0.25">
      <c r="E22" s="6"/>
      <c r="F22" s="6"/>
      <c r="G22" s="6"/>
      <c r="H22" s="18"/>
    </row>
    <row r="23" spans="1:13" x14ac:dyDescent="0.25">
      <c r="E23" s="61"/>
      <c r="F23" s="61"/>
      <c r="G23" s="62"/>
      <c r="H23" s="18"/>
    </row>
    <row r="24" spans="1:13" x14ac:dyDescent="0.25">
      <c r="A24" s="61"/>
      <c r="B24" s="61"/>
      <c r="C24" s="61"/>
      <c r="D24" s="62"/>
      <c r="E24" s="61"/>
      <c r="F24" s="61"/>
      <c r="G24" s="62"/>
      <c r="H24" s="18"/>
    </row>
    <row r="25" spans="1:13" x14ac:dyDescent="0.25">
      <c r="A25" s="61"/>
      <c r="B25" s="61"/>
      <c r="C25" s="61"/>
      <c r="D25" s="62"/>
      <c r="E25" s="61"/>
      <c r="F25" s="61"/>
      <c r="G25" s="62"/>
      <c r="H25" s="18"/>
    </row>
    <row r="26" spans="1:13" x14ac:dyDescent="0.25">
      <c r="A26" s="61"/>
      <c r="B26" s="40"/>
      <c r="C26" s="61"/>
      <c r="D26" s="62"/>
      <c r="E26" s="61"/>
      <c r="F26" s="61"/>
      <c r="G26" s="62"/>
      <c r="H26" s="18"/>
    </row>
    <row r="27" spans="1:13" x14ac:dyDescent="0.25">
      <c r="A27" s="61"/>
      <c r="B27" s="40"/>
      <c r="C27" s="61"/>
      <c r="D27" s="62"/>
      <c r="E27" s="61"/>
      <c r="F27" s="61"/>
      <c r="G27" s="62"/>
    </row>
    <row r="28" spans="1:13" x14ac:dyDescent="0.25">
      <c r="E28" s="63"/>
      <c r="F28" s="63"/>
      <c r="G28" s="18"/>
    </row>
  </sheetData>
  <mergeCells count="15">
    <mergeCell ref="J19:K19"/>
    <mergeCell ref="A7:A8"/>
    <mergeCell ref="B7:D7"/>
    <mergeCell ref="E7:G7"/>
    <mergeCell ref="I12:M12"/>
    <mergeCell ref="J14:K14"/>
    <mergeCell ref="A15:D15"/>
    <mergeCell ref="A1:H1"/>
    <mergeCell ref="I1:U1"/>
    <mergeCell ref="A3:G3"/>
    <mergeCell ref="I3:M3"/>
    <mergeCell ref="J5:J6"/>
    <mergeCell ref="K5:L5"/>
    <mergeCell ref="M5:N5"/>
    <mergeCell ref="O5:O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9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MAMANTEL</vt:lpstr>
      <vt:lpstr>MAMANTEL!Área_de_impresión</vt:lpstr>
      <vt:lpstr>MAMANTEL!Títulos_a_imprimir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Joaquin Román Franco Rodríguez</cp:lastModifiedBy>
  <dcterms:created xsi:type="dcterms:W3CDTF">2025-02-13T01:12:52Z</dcterms:created>
  <dcterms:modified xsi:type="dcterms:W3CDTF">2025-02-13T01:13:10Z</dcterms:modified>
</cp:coreProperties>
</file>